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1"/>
  <workbookPr defaultThemeVersion="124226"/>
  <mc:AlternateContent xmlns:mc="http://schemas.openxmlformats.org/markup-compatibility/2006">
    <mc:Choice Requires="x15">
      <x15ac:absPath xmlns:x15ac="http://schemas.microsoft.com/office/spreadsheetml/2010/11/ac" url="/Users/amy/Dropbox/EWPC/3. Committees/Finance inc Budgets/Audit/2024-25/"/>
    </mc:Choice>
  </mc:AlternateContent>
  <xr:revisionPtr revIDLastSave="0" documentId="13_ncr:1_{4CA0EF32-8A47-B145-B698-A7E79A62BB7F}" xr6:coauthVersionLast="47" xr6:coauthVersionMax="47" xr10:uidLastSave="{00000000-0000-0000-0000-000000000000}"/>
  <bookViews>
    <workbookView xWindow="0" yWindow="720" windowWidth="26420" windowHeight="16440" xr2:uid="{00000000-000D-0000-FFFF-FFFF00000000}"/>
  </bookViews>
  <sheets>
    <sheet name="Sheet1" sheetId="1" r:id="rId1"/>
    <sheet name="Sheet2" sheetId="2" r:id="rId2"/>
    <sheet name="Sheet3" sheetId="3" r:id="rId3"/>
  </sheets>
  <definedNames>
    <definedName name="_xlnm.Print_Area" localSheetId="0">Sheet1!$A$1:$F$91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91" i="1" l="1"/>
  <c r="F61" i="1"/>
  <c r="F68" i="1"/>
  <c r="F72" i="1"/>
  <c r="F76" i="1"/>
  <c r="F81" i="1"/>
  <c r="F86" i="1"/>
  <c r="D91" i="1"/>
  <c r="F40" i="1" l="1"/>
  <c r="F54" i="1" l="1"/>
  <c r="E15" i="3" l="1"/>
  <c r="A3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tc={9C8285C1-602D-544E-8B0A-3F77F0149B98}</author>
    <author>Amy White</author>
  </authors>
  <commentList>
    <comment ref="D91" authorId="0" shapeId="0" xr:uid="{9C8285C1-602D-544E-8B0A-3F77F0149B98}">
      <text>
        <t>[Threaded comment]
Your version of Excel allows you to read this threaded comment; however, any edits to it will get removed if the file is opened in a newer version of Excel. Learn more: https://go.microsoft.com/fwlink/?linkid=870924
Comment:
    Agrees with Scribe</t>
      </text>
    </comment>
    <comment ref="F91" authorId="1" shapeId="0" xr:uid="{2BC28313-02C2-524C-A158-D845A27C6BF8}">
      <text>
        <r>
          <rPr>
            <b/>
            <sz val="10"/>
            <color rgb="FF000000"/>
            <rFont val="Tahoma"/>
            <family val="2"/>
          </rPr>
          <t>Amy White:</t>
        </r>
        <r>
          <rPr>
            <sz val="10"/>
            <color rgb="FF000000"/>
            <rFont val="Tahoma"/>
            <family val="2"/>
          </rPr>
          <t xml:space="preserve">
</t>
        </r>
        <r>
          <rPr>
            <sz val="10"/>
            <color rgb="FF000000"/>
            <rFont val="Tahoma"/>
            <family val="2"/>
          </rPr>
          <t>Pre 2018, Asset register was incorrectly registered on insurance value instead of purchase cost. Since 2018 it has been recorded correctly on purchase cost. Purchase cost on Scribe pre 2018 has been amended to show insurance cost so that both excel and scribe registers match.</t>
        </r>
      </text>
    </comment>
  </commentList>
</comments>
</file>

<file path=xl/sharedStrings.xml><?xml version="1.0" encoding="utf-8"?>
<sst xmlns="http://schemas.openxmlformats.org/spreadsheetml/2006/main" count="210" uniqueCount="91">
  <si>
    <t>TOTAL</t>
  </si>
  <si>
    <t>East Woodhay Parish Council</t>
  </si>
  <si>
    <t>Description</t>
  </si>
  <si>
    <t>Year of Acquisition</t>
  </si>
  <si>
    <t>Cost (if known)</t>
  </si>
  <si>
    <t>Insurance Value</t>
  </si>
  <si>
    <t>Location</t>
  </si>
  <si>
    <t>Ball Hill</t>
  </si>
  <si>
    <t>Bus Shelter</t>
  </si>
  <si>
    <t>Woolton Hill</t>
  </si>
  <si>
    <t>Heath End</t>
  </si>
  <si>
    <t>Gates and fencing</t>
  </si>
  <si>
    <t>Fencing around adventure trail</t>
  </si>
  <si>
    <t>War Memorials</t>
  </si>
  <si>
    <t>Logworld Activity Centre</t>
  </si>
  <si>
    <t>2 seat swing</t>
  </si>
  <si>
    <t>Pineapple whirl</t>
  </si>
  <si>
    <t>Playground eqpt:</t>
  </si>
  <si>
    <t>Picnic tables</t>
  </si>
  <si>
    <t>Litter bins</t>
  </si>
  <si>
    <t>Safety surfacing</t>
  </si>
  <si>
    <t>Picnic bench</t>
  </si>
  <si>
    <t>East Woodhay Parish</t>
  </si>
  <si>
    <t>5 x notice boards</t>
  </si>
  <si>
    <t>Twin balance beams</t>
  </si>
  <si>
    <t>Intertwine</t>
  </si>
  <si>
    <t>Clatterbridge</t>
  </si>
  <si>
    <t>Wobbleboard</t>
  </si>
  <si>
    <t>Ledge</t>
  </si>
  <si>
    <t>Tunnel net</t>
  </si>
  <si>
    <t>Cablerider</t>
  </si>
  <si>
    <t>Tennis court equipment</t>
  </si>
  <si>
    <t>Junior football posts/net</t>
  </si>
  <si>
    <t>Basketball hoops/backboards</t>
  </si>
  <si>
    <t>Total</t>
  </si>
  <si>
    <t>Not known</t>
  </si>
  <si>
    <t>Board Walk</t>
  </si>
  <si>
    <t>Other grounds surfaces</t>
  </si>
  <si>
    <t>Recreation Field</t>
  </si>
  <si>
    <t>Net Book Value 2013/14</t>
  </si>
  <si>
    <t xml:space="preserve">Special Hillary Woodland explorer </t>
  </si>
  <si>
    <t>Young Explorer Multi-Play Unit</t>
  </si>
  <si>
    <t>2.4m Birds Nest Log Swing</t>
  </si>
  <si>
    <t>Horizontal Ladder</t>
  </si>
  <si>
    <t>Roll Over Bars</t>
  </si>
  <si>
    <t>Scramble Net Log Climber</t>
  </si>
  <si>
    <t>Log Forest</t>
  </si>
  <si>
    <t>Full Log Walk</t>
  </si>
  <si>
    <t>Spiro Whirl Roundabout</t>
  </si>
  <si>
    <t>Woodland Train</t>
  </si>
  <si>
    <t>Wicksteed safety grass</t>
  </si>
  <si>
    <t>Thick Eco Tumble Surface</t>
  </si>
  <si>
    <t>2013/14 Purchases</t>
  </si>
  <si>
    <t>2014/15 Purchases</t>
  </si>
  <si>
    <t>Parish</t>
  </si>
  <si>
    <t>2015/16 Purchases</t>
  </si>
  <si>
    <t>2011/12 Assets</t>
  </si>
  <si>
    <t>2017/18 Purchases</t>
  </si>
  <si>
    <t>Gaheris Castle Multiplay Unit</t>
  </si>
  <si>
    <t>Wicksteed Safety Grass</t>
  </si>
  <si>
    <t>Single Trapeze Swing</t>
  </si>
  <si>
    <t>Fencing</t>
  </si>
  <si>
    <t>3 x externally fitted defibrillators</t>
  </si>
  <si>
    <t>2016 &amp; 2020</t>
  </si>
  <si>
    <t>2019/2020 Purchases</t>
  </si>
  <si>
    <t>Defibrillator</t>
  </si>
  <si>
    <t>Total 19/20</t>
  </si>
  <si>
    <t>CCTV upgrade (quote from Cybertronix)</t>
  </si>
  <si>
    <t>2021/2022 Purchases</t>
  </si>
  <si>
    <t>Westcotec Speed Indicator Device</t>
  </si>
  <si>
    <t>Total 21/22</t>
  </si>
  <si>
    <t>Boules Court</t>
  </si>
  <si>
    <t>Gym equipment, WH rec</t>
  </si>
  <si>
    <t>2022/23 Purchases</t>
  </si>
  <si>
    <t>Picnic tables x 5 (Woodberry)</t>
  </si>
  <si>
    <t>Table tennis tables (Concrete Sports)</t>
  </si>
  <si>
    <t>Total 22/23</t>
  </si>
  <si>
    <t>Litter bin (Broxap)</t>
  </si>
  <si>
    <t>2023/24 Purchases</t>
  </si>
  <si>
    <t>3 new cameras (Cybertronix)</t>
  </si>
  <si>
    <t>Laptop for CCTV viewing (Cybertronix)</t>
  </si>
  <si>
    <t>Stihl brushcutter (Sam Turner)</t>
  </si>
  <si>
    <t>Total 23/24</t>
  </si>
  <si>
    <t>25 Years</t>
  </si>
  <si>
    <t>1-20 years</t>
  </si>
  <si>
    <t>Guarantee/Warranty confirmed</t>
  </si>
  <si>
    <t>2024/25 Purchases</t>
  </si>
  <si>
    <t>Springer (playground)</t>
  </si>
  <si>
    <t>Total Cost of all purchases</t>
  </si>
  <si>
    <t xml:space="preserve">Asset Register </t>
  </si>
  <si>
    <t>Asset Register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</si>
</sst>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quot;£&quot;#,##0;[Red]\-&quot;£&quot;#,##0"/>
    <numFmt numFmtId="165" formatCode="&quot;£&quot;#,##0"/>
    <numFmt numFmtId="166" formatCode="&quot;£&quot;#,##0.00"/>
  </numFmts>
  <fonts count="18" x14ac:knownFonts="1">
    <font>
      <sz val="11"/>
      <color theme="1"/>
      <name val="Calibri"/>
      <family val="2"/>
      <scheme val="minor"/>
    </font>
    <font>
      <b/>
      <sz val="11"/>
      <color theme="1"/>
      <name val="Calibri"/>
      <family val="2"/>
      <scheme val="minor"/>
    </font>
    <font>
      <i/>
      <sz val="11"/>
      <color theme="1"/>
      <name val="Calibri"/>
      <family val="2"/>
      <scheme val="minor"/>
    </font>
    <font>
      <b/>
      <sz val="11"/>
      <color rgb="FF00B050"/>
      <name val="Calibri"/>
      <family val="2"/>
      <scheme val="minor"/>
    </font>
    <font>
      <sz val="11"/>
      <color rgb="FF0070C0"/>
      <name val="Calibri"/>
      <family val="2"/>
      <scheme val="minor"/>
    </font>
    <font>
      <b/>
      <sz val="11"/>
      <color rgb="FF0070C0"/>
      <name val="Calibri"/>
      <family val="2"/>
      <scheme val="minor"/>
    </font>
    <font>
      <b/>
      <sz val="11"/>
      <color rgb="FFFF0000"/>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b/>
      <i/>
      <sz val="12"/>
      <color theme="1"/>
      <name val="Calibri"/>
      <family val="2"/>
      <scheme val="minor"/>
    </font>
    <font>
      <b/>
      <i/>
      <sz val="14"/>
      <color theme="1"/>
      <name val="Calibri"/>
      <family val="2"/>
      <scheme val="minor"/>
    </font>
    <font>
      <b/>
      <u/>
      <sz val="11"/>
      <color theme="1"/>
      <name val="Calibri"/>
      <family val="2"/>
      <scheme val="minor"/>
    </font>
    <font>
      <sz val="11"/>
      <color rgb="FF000000"/>
      <name val="Calibri"/>
      <family val="2"/>
      <scheme val="minor"/>
    </font>
    <font>
      <b/>
      <sz val="12"/>
      <color theme="1"/>
      <name val="Calibri"/>
      <family val="2"/>
      <scheme val="minor"/>
    </font>
    <font>
      <b/>
      <sz val="11"/>
      <color rgb="FF000000"/>
      <name val="Calibri"/>
      <family val="2"/>
      <scheme val="minor"/>
    </font>
    <font>
      <sz val="10"/>
      <color rgb="FF000000"/>
      <name val="Tahoma"/>
      <family val="2"/>
    </font>
    <font>
      <b/>
      <sz val="10"/>
      <color rgb="FF000000"/>
      <name val="Tahoma"/>
      <family val="2"/>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double">
        <color indexed="64"/>
      </bottom>
      <diagonal/>
    </border>
  </borders>
  <cellStyleXfs count="1">
    <xf numFmtId="0" fontId="0" fillId="0" borderId="0"/>
  </cellStyleXfs>
  <cellXfs count="69">
    <xf numFmtId="0" fontId="0" fillId="0" borderId="0" xfId="0"/>
    <xf numFmtId="0" fontId="1" fillId="0" borderId="0" xfId="0" applyFont="1"/>
    <xf numFmtId="14" fontId="0" fillId="0" borderId="0" xfId="0" applyNumberFormat="1"/>
    <xf numFmtId="165" fontId="0" fillId="0" borderId="0" xfId="0" applyNumberFormat="1"/>
    <xf numFmtId="0" fontId="4" fillId="0" borderId="0" xfId="0" applyFont="1"/>
    <xf numFmtId="0" fontId="6" fillId="0" borderId="0" xfId="0" applyFont="1"/>
    <xf numFmtId="0" fontId="7" fillId="0" borderId="0" xfId="0" applyFont="1"/>
    <xf numFmtId="0" fontId="3" fillId="0" borderId="0" xfId="0" applyFont="1"/>
    <xf numFmtId="0" fontId="2" fillId="0" borderId="0" xfId="0" applyFont="1"/>
    <xf numFmtId="0" fontId="8" fillId="0" borderId="0" xfId="0" applyFont="1"/>
    <xf numFmtId="0" fontId="9" fillId="0" borderId="0" xfId="0" applyFont="1"/>
    <xf numFmtId="0" fontId="10" fillId="0" borderId="0" xfId="0" applyFont="1"/>
    <xf numFmtId="14" fontId="10" fillId="0" borderId="0" xfId="0" applyNumberFormat="1" applyFont="1"/>
    <xf numFmtId="0" fontId="0" fillId="0" borderId="1" xfId="0" applyBorder="1"/>
    <xf numFmtId="164" fontId="0" fillId="0" borderId="1" xfId="0" applyNumberFormat="1" applyBorder="1"/>
    <xf numFmtId="0" fontId="11" fillId="0" borderId="0" xfId="0" applyFont="1"/>
    <xf numFmtId="14" fontId="11" fillId="0" borderId="0" xfId="0" applyNumberFormat="1" applyFont="1"/>
    <xf numFmtId="0" fontId="0" fillId="0" borderId="0" xfId="0" applyAlignment="1">
      <alignment vertical="center"/>
    </xf>
    <xf numFmtId="0" fontId="1" fillId="0" borderId="1" xfId="0" applyFont="1" applyBorder="1"/>
    <xf numFmtId="0" fontId="0" fillId="0" borderId="1" xfId="0" applyBorder="1" applyAlignment="1">
      <alignment horizontal="left"/>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166" fontId="1" fillId="0" borderId="0" xfId="0" applyNumberFormat="1" applyFont="1"/>
    <xf numFmtId="0" fontId="1" fillId="0" borderId="2" xfId="0" applyFont="1" applyBorder="1"/>
    <xf numFmtId="0" fontId="12" fillId="0" borderId="1" xfId="0" applyFont="1" applyBorder="1" applyAlignment="1">
      <alignment horizontal="left" vertical="center"/>
    </xf>
    <xf numFmtId="165" fontId="0" fillId="0" borderId="1" xfId="0" applyNumberFormat="1" applyBorder="1"/>
    <xf numFmtId="0" fontId="9" fillId="0" borderId="0" xfId="0" applyFont="1" applyAlignment="1">
      <alignment horizontal="left"/>
    </xf>
    <xf numFmtId="0" fontId="1" fillId="0" borderId="0" xfId="0" applyFont="1" applyAlignment="1">
      <alignment horizontal="left"/>
    </xf>
    <xf numFmtId="164" fontId="11" fillId="0" borderId="0" xfId="0" applyNumberFormat="1" applyFont="1" applyAlignment="1">
      <alignment horizontal="left"/>
    </xf>
    <xf numFmtId="164" fontId="10" fillId="0" borderId="0" xfId="0" applyNumberFormat="1" applyFont="1" applyAlignment="1">
      <alignment horizontal="left"/>
    </xf>
    <xf numFmtId="164" fontId="0" fillId="0" borderId="0" xfId="0" applyNumberFormat="1" applyAlignment="1">
      <alignment horizontal="left"/>
    </xf>
    <xf numFmtId="164" fontId="12" fillId="0" borderId="1" xfId="0" applyNumberFormat="1" applyFont="1" applyBorder="1" applyAlignment="1">
      <alignment horizontal="left" vertical="center"/>
    </xf>
    <xf numFmtId="165" fontId="0" fillId="0" borderId="0" xfId="0" applyNumberFormat="1" applyAlignment="1">
      <alignment horizontal="left"/>
    </xf>
    <xf numFmtId="164" fontId="3" fillId="0" borderId="0" xfId="0" applyNumberFormat="1" applyFont="1" applyAlignment="1">
      <alignment horizontal="left"/>
    </xf>
    <xf numFmtId="0" fontId="0" fillId="0" borderId="0" xfId="0" applyAlignment="1">
      <alignment horizontal="left"/>
    </xf>
    <xf numFmtId="164" fontId="5" fillId="0" borderId="0" xfId="0" applyNumberFormat="1" applyFont="1" applyAlignment="1">
      <alignment horizontal="left"/>
    </xf>
    <xf numFmtId="164" fontId="6" fillId="0" borderId="0" xfId="0" applyNumberFormat="1" applyFont="1" applyAlignment="1">
      <alignment horizontal="left"/>
    </xf>
    <xf numFmtId="0" fontId="13" fillId="0" borderId="0" xfId="0" applyFont="1"/>
    <xf numFmtId="0" fontId="13" fillId="0" borderId="0" xfId="0" applyFont="1" applyAlignment="1">
      <alignment horizontal="left"/>
    </xf>
    <xf numFmtId="164" fontId="0" fillId="0" borderId="0" xfId="0" applyNumberFormat="1"/>
    <xf numFmtId="166" fontId="0" fillId="0" borderId="0" xfId="0" applyNumberFormat="1"/>
    <xf numFmtId="0" fontId="1" fillId="0" borderId="3" xfId="0" applyFont="1" applyBorder="1"/>
    <xf numFmtId="0" fontId="0" fillId="0" borderId="2" xfId="0" applyBorder="1"/>
    <xf numFmtId="0" fontId="13" fillId="0" borderId="1" xfId="0" applyFont="1" applyBorder="1"/>
    <xf numFmtId="0" fontId="13" fillId="0" borderId="1" xfId="0" applyFont="1" applyBorder="1" applyAlignment="1">
      <alignment horizontal="left"/>
    </xf>
    <xf numFmtId="0" fontId="14" fillId="0" borderId="1" xfId="0" applyFont="1" applyBorder="1"/>
    <xf numFmtId="165" fontId="1" fillId="0" borderId="0" xfId="0" applyNumberFormat="1" applyFont="1"/>
    <xf numFmtId="0" fontId="14" fillId="0" borderId="4" xfId="0" applyFont="1" applyBorder="1"/>
    <xf numFmtId="14" fontId="12" fillId="0" borderId="5" xfId="0" applyNumberFormat="1" applyFont="1" applyBorder="1" applyAlignment="1">
      <alignment horizontal="center" vertical="center"/>
    </xf>
    <xf numFmtId="166" fontId="0" fillId="0" borderId="5" xfId="0" applyNumberFormat="1" applyBorder="1"/>
    <xf numFmtId="166" fontId="1" fillId="0" borderId="5" xfId="0" applyNumberFormat="1" applyFont="1" applyBorder="1"/>
    <xf numFmtId="166" fontId="0" fillId="0" borderId="6" xfId="0" applyNumberFormat="1" applyBorder="1"/>
    <xf numFmtId="165" fontId="1" fillId="0" borderId="5" xfId="0" applyNumberFormat="1" applyFont="1" applyBorder="1"/>
    <xf numFmtId="0" fontId="0" fillId="0" borderId="1" xfId="0" applyBorder="1" applyAlignment="1">
      <alignment vertical="center"/>
    </xf>
    <xf numFmtId="0" fontId="7" fillId="0" borderId="1" xfId="0" applyFont="1" applyBorder="1"/>
    <xf numFmtId="0" fontId="1" fillId="0" borderId="1" xfId="0" applyFont="1" applyBorder="1" applyAlignment="1">
      <alignment vertical="center" wrapText="1"/>
    </xf>
    <xf numFmtId="164" fontId="0" fillId="0" borderId="1" xfId="0" applyNumberFormat="1" applyBorder="1" applyAlignment="1">
      <alignment horizontal="left"/>
    </xf>
    <xf numFmtId="8" fontId="0" fillId="0" borderId="1" xfId="0" applyNumberFormat="1" applyBorder="1" applyAlignment="1">
      <alignment horizontal="left"/>
    </xf>
    <xf numFmtId="165" fontId="0" fillId="0" borderId="1" xfId="0" applyNumberFormat="1" applyBorder="1" applyAlignment="1">
      <alignment horizontal="left"/>
    </xf>
    <xf numFmtId="164" fontId="13" fillId="0" borderId="0" xfId="0" applyNumberFormat="1" applyFont="1" applyAlignment="1">
      <alignment horizontal="left"/>
    </xf>
    <xf numFmtId="165" fontId="1" fillId="0" borderId="1" xfId="0" applyNumberFormat="1" applyFont="1" applyBorder="1"/>
    <xf numFmtId="0" fontId="15" fillId="0" borderId="0" xfId="0" applyFont="1" applyAlignment="1">
      <alignment horizontal="left"/>
    </xf>
    <xf numFmtId="164" fontId="15" fillId="0" borderId="7" xfId="0" applyNumberFormat="1" applyFont="1" applyBorder="1" applyAlignment="1">
      <alignment horizontal="left"/>
    </xf>
    <xf numFmtId="14" fontId="12" fillId="2" borderId="5" xfId="0" applyNumberFormat="1" applyFont="1" applyFill="1" applyBorder="1" applyAlignment="1">
      <alignment horizontal="center" vertical="center"/>
    </xf>
    <xf numFmtId="166" fontId="0" fillId="2" borderId="5" xfId="0" applyNumberFormat="1" applyFill="1" applyBorder="1"/>
    <xf numFmtId="166" fontId="1" fillId="2" borderId="5" xfId="0" applyNumberFormat="1" applyFont="1" applyFill="1" applyBorder="1"/>
    <xf numFmtId="164" fontId="13" fillId="2" borderId="1" xfId="0" applyNumberFormat="1" applyFont="1" applyFill="1" applyBorder="1" applyAlignment="1">
      <alignment horizontal="left"/>
    </xf>
    <xf numFmtId="165" fontId="0" fillId="2" borderId="1" xfId="0" applyNumberFormat="1" applyFill="1" applyBorder="1" applyAlignment="1">
      <alignment horizontal="left"/>
    </xf>
    <xf numFmtId="166" fontId="8" fillId="2" borderId="1" xfId="0" applyNumberFormat="1"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Oliver White" id="{FF20C330-35EB-A548-8B90-DD1C5CB9E229}" userId="f8e36223486ee16d" providerId="Windows Liv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91" dT="2025-04-16T11:49:11.10" personId="{FF20C330-35EB-A548-8B90-DD1C5CB9E229}" id="{9C8285C1-602D-544E-8B0A-3F77F0149B98}">
    <text>Agrees with Scribe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1"/>
  <sheetViews>
    <sheetView tabSelected="1" topLeftCell="A3" zoomScale="90" zoomScaleNormal="90" workbookViewId="0">
      <pane ySplit="5" topLeftCell="A72" activePane="bottomLeft" state="frozen"/>
      <selection activeCell="A3" sqref="A3"/>
      <selection pane="bottomLeft" activeCell="F98" sqref="F98"/>
    </sheetView>
  </sheetViews>
  <sheetFormatPr baseColWidth="10" defaultColWidth="8.83203125" defaultRowHeight="15" x14ac:dyDescent="0.2"/>
  <cols>
    <col min="1" max="1" width="18" customWidth="1"/>
    <col min="2" max="2" width="31.83203125" customWidth="1"/>
    <col min="3" max="3" width="20.83203125" bestFit="1" customWidth="1"/>
    <col min="4" max="4" width="19.1640625" style="34" customWidth="1"/>
    <col min="5" max="5" width="16.6640625" customWidth="1"/>
    <col min="6" max="6" width="18.33203125" customWidth="1"/>
    <col min="7" max="7" width="11" customWidth="1"/>
  </cols>
  <sheetData>
    <row r="1" spans="1:7" s="10" customFormat="1" ht="19" x14ac:dyDescent="0.25">
      <c r="A1" s="9" t="s">
        <v>1</v>
      </c>
      <c r="B1" s="9"/>
      <c r="D1" s="26"/>
    </row>
    <row r="2" spans="1:7" s="10" customFormat="1" ht="7.5" customHeight="1" x14ac:dyDescent="0.25">
      <c r="A2" s="9"/>
      <c r="B2" s="9"/>
      <c r="D2" s="26"/>
    </row>
    <row r="3" spans="1:7" s="1" customFormat="1" x14ac:dyDescent="0.2">
      <c r="D3" s="27"/>
    </row>
    <row r="4" spans="1:7" s="15" customFormat="1" ht="19" x14ac:dyDescent="0.25">
      <c r="A4" s="15" t="s">
        <v>90</v>
      </c>
      <c r="D4" s="28"/>
      <c r="F4" s="16"/>
    </row>
    <row r="5" spans="1:7" s="11" customFormat="1" ht="9" customHeight="1" x14ac:dyDescent="0.2">
      <c r="D5" s="29"/>
      <c r="F5" s="12"/>
    </row>
    <row r="6" spans="1:7" ht="4" customHeight="1" x14ac:dyDescent="0.2">
      <c r="D6" s="30"/>
      <c r="F6" s="2"/>
    </row>
    <row r="7" spans="1:7" s="17" customFormat="1" ht="41" customHeight="1" x14ac:dyDescent="0.2">
      <c r="A7" s="20" t="s">
        <v>6</v>
      </c>
      <c r="B7" s="20" t="s">
        <v>2</v>
      </c>
      <c r="C7" s="21" t="s">
        <v>3</v>
      </c>
      <c r="D7" s="31" t="s">
        <v>4</v>
      </c>
      <c r="E7" s="21" t="s">
        <v>39</v>
      </c>
      <c r="F7" s="63" t="s">
        <v>5</v>
      </c>
      <c r="G7" s="55" t="s">
        <v>85</v>
      </c>
    </row>
    <row r="8" spans="1:7" s="17" customFormat="1" x14ac:dyDescent="0.2">
      <c r="A8" s="24" t="s">
        <v>56</v>
      </c>
      <c r="B8" s="20"/>
      <c r="C8" s="21"/>
      <c r="D8" s="31"/>
      <c r="E8" s="21"/>
      <c r="F8" s="48"/>
      <c r="G8" s="53"/>
    </row>
    <row r="9" spans="1:7" x14ac:dyDescent="0.2">
      <c r="A9" s="13" t="s">
        <v>7</v>
      </c>
      <c r="B9" s="13" t="s">
        <v>8</v>
      </c>
      <c r="C9" s="19" t="s">
        <v>35</v>
      </c>
      <c r="D9" s="19">
        <v>0</v>
      </c>
      <c r="E9" s="13" t="s">
        <v>35</v>
      </c>
      <c r="F9" s="64">
        <v>3567.86</v>
      </c>
      <c r="G9" s="13"/>
    </row>
    <row r="10" spans="1:7" x14ac:dyDescent="0.2">
      <c r="A10" s="13" t="s">
        <v>9</v>
      </c>
      <c r="B10" s="13" t="s">
        <v>8</v>
      </c>
      <c r="C10" s="19" t="s">
        <v>35</v>
      </c>
      <c r="D10" s="19">
        <v>0</v>
      </c>
      <c r="E10" s="13" t="s">
        <v>35</v>
      </c>
      <c r="F10" s="64">
        <v>3668.79</v>
      </c>
      <c r="G10" s="13"/>
    </row>
    <row r="11" spans="1:7" x14ac:dyDescent="0.2">
      <c r="A11" s="13" t="s">
        <v>22</v>
      </c>
      <c r="B11" s="13" t="s">
        <v>23</v>
      </c>
      <c r="C11" s="19">
        <v>2009</v>
      </c>
      <c r="D11" s="56">
        <v>4000</v>
      </c>
      <c r="E11" s="13" t="s">
        <v>35</v>
      </c>
      <c r="F11" s="64">
        <v>4912.12</v>
      </c>
      <c r="G11" s="13"/>
    </row>
    <row r="12" spans="1:7" x14ac:dyDescent="0.2">
      <c r="A12" s="13" t="s">
        <v>22</v>
      </c>
      <c r="B12" s="13" t="s">
        <v>36</v>
      </c>
      <c r="C12" s="19">
        <v>2010</v>
      </c>
      <c r="D12" s="56">
        <v>17554.560000000001</v>
      </c>
      <c r="E12" s="13" t="s">
        <v>35</v>
      </c>
      <c r="F12" s="64">
        <v>20000</v>
      </c>
      <c r="G12" s="13"/>
    </row>
    <row r="13" spans="1:7" x14ac:dyDescent="0.2">
      <c r="A13" s="13" t="s">
        <v>9</v>
      </c>
      <c r="B13" s="13" t="s">
        <v>11</v>
      </c>
      <c r="C13" s="19" t="s">
        <v>35</v>
      </c>
      <c r="D13" s="19">
        <v>0</v>
      </c>
      <c r="E13" s="13" t="s">
        <v>35</v>
      </c>
      <c r="F13" s="64">
        <v>2139.86</v>
      </c>
      <c r="G13" s="13"/>
    </row>
    <row r="14" spans="1:7" x14ac:dyDescent="0.2">
      <c r="A14" s="13" t="s">
        <v>10</v>
      </c>
      <c r="B14" s="13" t="s">
        <v>12</v>
      </c>
      <c r="C14" s="19" t="s">
        <v>35</v>
      </c>
      <c r="D14" s="19">
        <v>0</v>
      </c>
      <c r="E14" s="13" t="s">
        <v>35</v>
      </c>
      <c r="F14" s="64">
        <v>2091.54</v>
      </c>
      <c r="G14" s="13"/>
    </row>
    <row r="15" spans="1:7" x14ac:dyDescent="0.2">
      <c r="A15" s="13" t="s">
        <v>13</v>
      </c>
      <c r="B15" s="13" t="s">
        <v>13</v>
      </c>
      <c r="C15" s="19" t="s">
        <v>35</v>
      </c>
      <c r="D15" s="56">
        <v>0</v>
      </c>
      <c r="E15" s="13" t="s">
        <v>35</v>
      </c>
      <c r="F15" s="64">
        <v>10000</v>
      </c>
      <c r="G15" s="13"/>
    </row>
    <row r="16" spans="1:7" x14ac:dyDescent="0.2">
      <c r="A16" s="18" t="s">
        <v>17</v>
      </c>
      <c r="B16" s="13"/>
      <c r="C16" s="19"/>
      <c r="D16" s="56"/>
      <c r="E16" s="13"/>
      <c r="F16" s="49"/>
      <c r="G16" s="13"/>
    </row>
    <row r="17" spans="1:7" x14ac:dyDescent="0.2">
      <c r="A17" s="13" t="s">
        <v>10</v>
      </c>
      <c r="B17" s="13" t="s">
        <v>14</v>
      </c>
      <c r="C17" s="19" t="s">
        <v>35</v>
      </c>
      <c r="D17" s="19">
        <v>0</v>
      </c>
      <c r="E17" s="13" t="s">
        <v>35</v>
      </c>
      <c r="F17" s="64">
        <v>14702.91</v>
      </c>
      <c r="G17" s="13"/>
    </row>
    <row r="18" spans="1:7" x14ac:dyDescent="0.2">
      <c r="A18" s="13" t="s">
        <v>9</v>
      </c>
      <c r="B18" s="13" t="s">
        <v>15</v>
      </c>
      <c r="C18" s="19">
        <v>2007</v>
      </c>
      <c r="D18" s="57">
        <v>34389.9</v>
      </c>
      <c r="E18" s="13" t="s">
        <v>35</v>
      </c>
      <c r="F18" s="64">
        <v>1350.99</v>
      </c>
      <c r="G18" s="13"/>
    </row>
    <row r="19" spans="1:7" x14ac:dyDescent="0.2">
      <c r="A19" s="13" t="s">
        <v>9</v>
      </c>
      <c r="B19" s="13" t="s">
        <v>15</v>
      </c>
      <c r="C19" s="19">
        <v>2007</v>
      </c>
      <c r="D19" s="57">
        <v>34389.9</v>
      </c>
      <c r="E19" s="13" t="s">
        <v>35</v>
      </c>
      <c r="F19" s="64">
        <v>1490.48</v>
      </c>
      <c r="G19" s="13"/>
    </row>
    <row r="20" spans="1:7" x14ac:dyDescent="0.2">
      <c r="A20" s="13" t="s">
        <v>9</v>
      </c>
      <c r="B20" s="13" t="s">
        <v>16</v>
      </c>
      <c r="C20" s="19">
        <v>2007</v>
      </c>
      <c r="D20" s="57">
        <v>34389.9</v>
      </c>
      <c r="E20" s="13" t="s">
        <v>35</v>
      </c>
      <c r="F20" s="64">
        <v>2522.44</v>
      </c>
      <c r="G20" s="13"/>
    </row>
    <row r="21" spans="1:7" x14ac:dyDescent="0.2">
      <c r="A21" s="13" t="s">
        <v>9</v>
      </c>
      <c r="B21" s="13" t="s">
        <v>18</v>
      </c>
      <c r="C21" s="19" t="s">
        <v>35</v>
      </c>
      <c r="D21" s="19">
        <v>0</v>
      </c>
      <c r="E21" s="13" t="s">
        <v>35</v>
      </c>
      <c r="F21" s="64">
        <v>997.46</v>
      </c>
      <c r="G21" s="13"/>
    </row>
    <row r="22" spans="1:7" x14ac:dyDescent="0.2">
      <c r="A22" s="13" t="s">
        <v>9</v>
      </c>
      <c r="B22" s="13" t="s">
        <v>19</v>
      </c>
      <c r="C22" s="19" t="s">
        <v>35</v>
      </c>
      <c r="D22" s="19">
        <v>0</v>
      </c>
      <c r="E22" s="13" t="s">
        <v>35</v>
      </c>
      <c r="F22" s="64">
        <v>577.04</v>
      </c>
      <c r="G22" s="13"/>
    </row>
    <row r="23" spans="1:7" x14ac:dyDescent="0.2">
      <c r="A23" s="13" t="s">
        <v>9</v>
      </c>
      <c r="B23" s="13" t="s">
        <v>20</v>
      </c>
      <c r="C23" s="19">
        <v>2007</v>
      </c>
      <c r="D23" s="57">
        <v>34389.9</v>
      </c>
      <c r="E23" s="13" t="s">
        <v>35</v>
      </c>
      <c r="F23" s="64">
        <v>26690.45</v>
      </c>
      <c r="G23" s="13"/>
    </row>
    <row r="24" spans="1:7" x14ac:dyDescent="0.2">
      <c r="A24" s="13" t="s">
        <v>9</v>
      </c>
      <c r="B24" s="13" t="s">
        <v>37</v>
      </c>
      <c r="C24" s="19" t="s">
        <v>35</v>
      </c>
      <c r="D24" s="19">
        <v>0</v>
      </c>
      <c r="E24" s="13" t="s">
        <v>35</v>
      </c>
      <c r="F24" s="64">
        <v>44403.42</v>
      </c>
      <c r="G24" s="13"/>
    </row>
    <row r="25" spans="1:7" x14ac:dyDescent="0.2">
      <c r="A25" s="13" t="s">
        <v>10</v>
      </c>
      <c r="B25" s="13" t="s">
        <v>21</v>
      </c>
      <c r="C25" s="19" t="s">
        <v>35</v>
      </c>
      <c r="D25" s="19">
        <v>0</v>
      </c>
      <c r="E25" s="13" t="s">
        <v>35</v>
      </c>
      <c r="F25" s="64">
        <v>277.02</v>
      </c>
      <c r="G25" s="13"/>
    </row>
    <row r="26" spans="1:7" x14ac:dyDescent="0.2">
      <c r="A26" s="13" t="s">
        <v>10</v>
      </c>
      <c r="B26" s="13" t="s">
        <v>15</v>
      </c>
      <c r="C26" s="19" t="s">
        <v>35</v>
      </c>
      <c r="D26" s="19">
        <v>0</v>
      </c>
      <c r="E26" s="13" t="s">
        <v>35</v>
      </c>
      <c r="F26" s="64">
        <v>1108.29</v>
      </c>
      <c r="G26" s="13"/>
    </row>
    <row r="27" spans="1:7" x14ac:dyDescent="0.2">
      <c r="A27" s="13" t="s">
        <v>10</v>
      </c>
      <c r="B27" s="13" t="s">
        <v>20</v>
      </c>
      <c r="C27" s="19" t="s">
        <v>35</v>
      </c>
      <c r="D27" s="19">
        <v>0</v>
      </c>
      <c r="E27" s="13" t="s">
        <v>35</v>
      </c>
      <c r="F27" s="64">
        <v>3011.63</v>
      </c>
      <c r="G27" s="13"/>
    </row>
    <row r="28" spans="1:7" x14ac:dyDescent="0.2">
      <c r="A28" s="13" t="s">
        <v>9</v>
      </c>
      <c r="B28" s="13" t="s">
        <v>24</v>
      </c>
      <c r="C28" s="19">
        <v>2007</v>
      </c>
      <c r="D28" s="57">
        <v>34389.9</v>
      </c>
      <c r="E28" s="13" t="s">
        <v>35</v>
      </c>
      <c r="F28" s="64">
        <v>788.71</v>
      </c>
      <c r="G28" s="13"/>
    </row>
    <row r="29" spans="1:7" x14ac:dyDescent="0.2">
      <c r="A29" s="13" t="s">
        <v>9</v>
      </c>
      <c r="B29" s="13" t="s">
        <v>25</v>
      </c>
      <c r="C29" s="19">
        <v>2007</v>
      </c>
      <c r="D29" s="57">
        <v>34389.9</v>
      </c>
      <c r="E29" s="13" t="s">
        <v>35</v>
      </c>
      <c r="F29" s="64">
        <v>262.89999999999998</v>
      </c>
      <c r="G29" s="13"/>
    </row>
    <row r="30" spans="1:7" x14ac:dyDescent="0.2">
      <c r="A30" s="13" t="s">
        <v>9</v>
      </c>
      <c r="B30" s="13" t="s">
        <v>26</v>
      </c>
      <c r="C30" s="19">
        <v>2007</v>
      </c>
      <c r="D30" s="57">
        <v>34389.9</v>
      </c>
      <c r="E30" s="13" t="s">
        <v>35</v>
      </c>
      <c r="F30" s="64">
        <v>712.77</v>
      </c>
      <c r="G30" s="13"/>
    </row>
    <row r="31" spans="1:7" x14ac:dyDescent="0.2">
      <c r="A31" s="13" t="s">
        <v>9</v>
      </c>
      <c r="B31" s="13" t="s">
        <v>27</v>
      </c>
      <c r="C31" s="19">
        <v>2007</v>
      </c>
      <c r="D31" s="57">
        <v>34389.9</v>
      </c>
      <c r="E31" s="13" t="s">
        <v>35</v>
      </c>
      <c r="F31" s="64">
        <v>822.17</v>
      </c>
      <c r="G31" s="13"/>
    </row>
    <row r="32" spans="1:7" x14ac:dyDescent="0.2">
      <c r="A32" s="13" t="s">
        <v>9</v>
      </c>
      <c r="B32" s="13" t="s">
        <v>28</v>
      </c>
      <c r="C32" s="19">
        <v>2007</v>
      </c>
      <c r="D32" s="57">
        <v>34389.9</v>
      </c>
      <c r="E32" s="13" t="s">
        <v>35</v>
      </c>
      <c r="F32" s="64">
        <v>327.43</v>
      </c>
      <c r="G32" s="13"/>
    </row>
    <row r="33" spans="1:7" x14ac:dyDescent="0.2">
      <c r="A33" s="13" t="s">
        <v>9</v>
      </c>
      <c r="B33" s="13" t="s">
        <v>29</v>
      </c>
      <c r="C33" s="19">
        <v>2007</v>
      </c>
      <c r="D33" s="57">
        <v>34389.9</v>
      </c>
      <c r="E33" s="13" t="s">
        <v>35</v>
      </c>
      <c r="F33" s="64">
        <v>580.77</v>
      </c>
      <c r="G33" s="13"/>
    </row>
    <row r="34" spans="1:7" x14ac:dyDescent="0.2">
      <c r="A34" s="13" t="s">
        <v>9</v>
      </c>
      <c r="B34" s="13" t="s">
        <v>30</v>
      </c>
      <c r="C34" s="19">
        <v>2007</v>
      </c>
      <c r="D34" s="19">
        <v>0</v>
      </c>
      <c r="E34" s="13" t="s">
        <v>35</v>
      </c>
      <c r="F34" s="64">
        <v>3357.99</v>
      </c>
      <c r="G34" s="13"/>
    </row>
    <row r="35" spans="1:7" x14ac:dyDescent="0.2">
      <c r="A35" s="13" t="s">
        <v>9</v>
      </c>
      <c r="B35" s="13" t="s">
        <v>31</v>
      </c>
      <c r="C35" s="19" t="s">
        <v>35</v>
      </c>
      <c r="D35" s="19">
        <v>0</v>
      </c>
      <c r="E35" s="13" t="s">
        <v>35</v>
      </c>
      <c r="F35" s="64">
        <v>19628.77</v>
      </c>
      <c r="G35" s="13"/>
    </row>
    <row r="36" spans="1:7" x14ac:dyDescent="0.2">
      <c r="A36" s="13" t="s">
        <v>9</v>
      </c>
      <c r="B36" s="13" t="s">
        <v>32</v>
      </c>
      <c r="C36" s="19" t="s">
        <v>35</v>
      </c>
      <c r="D36" s="19">
        <v>0</v>
      </c>
      <c r="E36" s="13" t="s">
        <v>35</v>
      </c>
      <c r="F36" s="64">
        <v>276.45999999999998</v>
      </c>
      <c r="G36" s="13"/>
    </row>
    <row r="37" spans="1:7" x14ac:dyDescent="0.2">
      <c r="A37" s="13" t="s">
        <v>9</v>
      </c>
      <c r="B37" s="13" t="s">
        <v>33</v>
      </c>
      <c r="C37" s="19" t="s">
        <v>35</v>
      </c>
      <c r="D37" s="19">
        <v>0</v>
      </c>
      <c r="E37" s="13" t="s">
        <v>35</v>
      </c>
      <c r="F37" s="64">
        <v>857.57</v>
      </c>
      <c r="G37" s="13"/>
    </row>
    <row r="38" spans="1:7" x14ac:dyDescent="0.2">
      <c r="A38" s="13" t="s">
        <v>9</v>
      </c>
      <c r="B38" s="13" t="s">
        <v>38</v>
      </c>
      <c r="C38" s="19"/>
      <c r="D38" s="56"/>
      <c r="E38" s="13"/>
      <c r="F38" s="64">
        <v>1</v>
      </c>
      <c r="G38" s="13"/>
    </row>
    <row r="39" spans="1:7" x14ac:dyDescent="0.2">
      <c r="A39" s="13" t="s">
        <v>10</v>
      </c>
      <c r="B39" s="13" t="s">
        <v>38</v>
      </c>
      <c r="C39" s="19"/>
      <c r="D39" s="56"/>
      <c r="E39" s="13"/>
      <c r="F39" s="64">
        <v>1</v>
      </c>
      <c r="G39" s="13"/>
    </row>
    <row r="40" spans="1:7" x14ac:dyDescent="0.2">
      <c r="A40" s="13"/>
      <c r="B40" s="13"/>
      <c r="C40" s="19"/>
      <c r="D40" s="56"/>
      <c r="E40" s="18" t="s">
        <v>34</v>
      </c>
      <c r="F40" s="50">
        <f>SUM(F9:F39)</f>
        <v>171129.83999999994</v>
      </c>
      <c r="G40" s="13"/>
    </row>
    <row r="41" spans="1:7" x14ac:dyDescent="0.2">
      <c r="A41" s="1" t="s">
        <v>52</v>
      </c>
      <c r="D41" s="30"/>
      <c r="F41" s="2"/>
      <c r="G41" s="13"/>
    </row>
    <row r="42" spans="1:7" s="6" customFormat="1" ht="16" x14ac:dyDescent="0.2">
      <c r="A42" s="13" t="s">
        <v>9</v>
      </c>
      <c r="B42" s="13" t="s">
        <v>40</v>
      </c>
      <c r="C42" s="19">
        <v>2013</v>
      </c>
      <c r="D42" s="56">
        <v>16150</v>
      </c>
      <c r="E42" s="13" t="s">
        <v>35</v>
      </c>
      <c r="F42" s="64">
        <v>20524</v>
      </c>
      <c r="G42" s="54"/>
    </row>
    <row r="43" spans="1:7" s="6" customFormat="1" ht="16" x14ac:dyDescent="0.2">
      <c r="A43" s="13" t="s">
        <v>9</v>
      </c>
      <c r="B43" s="13" t="s">
        <v>41</v>
      </c>
      <c r="C43" s="19">
        <v>2013</v>
      </c>
      <c r="D43" s="56">
        <v>4957</v>
      </c>
      <c r="E43" s="13" t="s">
        <v>35</v>
      </c>
      <c r="F43" s="64">
        <v>5955</v>
      </c>
      <c r="G43" s="54"/>
    </row>
    <row r="44" spans="1:7" x14ac:dyDescent="0.2">
      <c r="A44" s="13" t="s">
        <v>9</v>
      </c>
      <c r="B44" s="13" t="s">
        <v>42</v>
      </c>
      <c r="C44" s="19">
        <v>2013</v>
      </c>
      <c r="D44" s="56">
        <v>2323</v>
      </c>
      <c r="E44" s="13" t="s">
        <v>35</v>
      </c>
      <c r="F44" s="64">
        <v>2848</v>
      </c>
      <c r="G44" s="13"/>
    </row>
    <row r="45" spans="1:7" x14ac:dyDescent="0.2">
      <c r="A45" s="13" t="s">
        <v>9</v>
      </c>
      <c r="B45" s="13" t="s">
        <v>43</v>
      </c>
      <c r="C45" s="19">
        <v>2013</v>
      </c>
      <c r="D45" s="56">
        <v>736</v>
      </c>
      <c r="E45" s="13" t="s">
        <v>35</v>
      </c>
      <c r="F45" s="64">
        <v>1106</v>
      </c>
      <c r="G45" s="13"/>
    </row>
    <row r="46" spans="1:7" x14ac:dyDescent="0.2">
      <c r="A46" s="13" t="s">
        <v>9</v>
      </c>
      <c r="B46" s="13" t="s">
        <v>44</v>
      </c>
      <c r="C46" s="19">
        <v>2013</v>
      </c>
      <c r="D46" s="56">
        <v>249</v>
      </c>
      <c r="E46" s="13" t="s">
        <v>35</v>
      </c>
      <c r="F46" s="64">
        <v>552</v>
      </c>
      <c r="G46" s="13"/>
    </row>
    <row r="47" spans="1:7" x14ac:dyDescent="0.2">
      <c r="A47" s="13" t="s">
        <v>9</v>
      </c>
      <c r="B47" s="13" t="s">
        <v>45</v>
      </c>
      <c r="C47" s="19">
        <v>2013</v>
      </c>
      <c r="D47" s="56">
        <v>1018</v>
      </c>
      <c r="E47" s="13" t="s">
        <v>35</v>
      </c>
      <c r="F47" s="64">
        <v>1343</v>
      </c>
      <c r="G47" s="13"/>
    </row>
    <row r="48" spans="1:7" x14ac:dyDescent="0.2">
      <c r="A48" s="13" t="s">
        <v>9</v>
      </c>
      <c r="B48" s="13" t="s">
        <v>46</v>
      </c>
      <c r="C48" s="19">
        <v>2013</v>
      </c>
      <c r="D48" s="56">
        <v>437</v>
      </c>
      <c r="E48" s="13" t="s">
        <v>35</v>
      </c>
      <c r="F48" s="64">
        <v>839</v>
      </c>
      <c r="G48" s="13"/>
    </row>
    <row r="49" spans="1:7" x14ac:dyDescent="0.2">
      <c r="A49" s="13" t="s">
        <v>9</v>
      </c>
      <c r="B49" s="13" t="s">
        <v>47</v>
      </c>
      <c r="C49" s="19">
        <v>2013</v>
      </c>
      <c r="D49" s="56">
        <v>296</v>
      </c>
      <c r="E49" s="13" t="s">
        <v>35</v>
      </c>
      <c r="F49" s="64">
        <v>582</v>
      </c>
      <c r="G49" s="13"/>
    </row>
    <row r="50" spans="1:7" x14ac:dyDescent="0.2">
      <c r="A50" s="13" t="s">
        <v>9</v>
      </c>
      <c r="B50" s="13" t="s">
        <v>48</v>
      </c>
      <c r="C50" s="19">
        <v>2013</v>
      </c>
      <c r="D50" s="56">
        <v>3653</v>
      </c>
      <c r="E50" s="13" t="s">
        <v>35</v>
      </c>
      <c r="F50" s="64">
        <v>4475</v>
      </c>
      <c r="G50" s="13"/>
    </row>
    <row r="51" spans="1:7" x14ac:dyDescent="0.2">
      <c r="A51" s="13" t="s">
        <v>9</v>
      </c>
      <c r="B51" s="13" t="s">
        <v>49</v>
      </c>
      <c r="C51" s="19">
        <v>2013</v>
      </c>
      <c r="D51" s="56">
        <v>4719</v>
      </c>
      <c r="E51" s="13" t="s">
        <v>35</v>
      </c>
      <c r="F51" s="64">
        <v>5318</v>
      </c>
      <c r="G51" s="13"/>
    </row>
    <row r="52" spans="1:7" x14ac:dyDescent="0.2">
      <c r="A52" s="13" t="s">
        <v>9</v>
      </c>
      <c r="B52" s="13" t="s">
        <v>50</v>
      </c>
      <c r="C52" s="19">
        <v>2013</v>
      </c>
      <c r="D52" s="19"/>
      <c r="E52" s="13" t="s">
        <v>35</v>
      </c>
      <c r="F52" s="64">
        <v>1008</v>
      </c>
      <c r="G52" s="13"/>
    </row>
    <row r="53" spans="1:7" x14ac:dyDescent="0.2">
      <c r="A53" s="13" t="s">
        <v>9</v>
      </c>
      <c r="B53" s="13" t="s">
        <v>51</v>
      </c>
      <c r="C53" s="19">
        <v>2013</v>
      </c>
      <c r="D53" s="19"/>
      <c r="E53" s="13" t="s">
        <v>35</v>
      </c>
      <c r="F53" s="64">
        <v>14155.75</v>
      </c>
      <c r="G53" s="13"/>
    </row>
    <row r="54" spans="1:7" x14ac:dyDescent="0.2">
      <c r="A54" s="13"/>
      <c r="B54" s="13"/>
      <c r="C54" s="13"/>
      <c r="D54" s="58"/>
      <c r="E54" s="18" t="s">
        <v>34</v>
      </c>
      <c r="F54" s="50">
        <f>SUM(F42:F53)</f>
        <v>58705.75</v>
      </c>
      <c r="G54" s="13"/>
    </row>
    <row r="55" spans="1:7" x14ac:dyDescent="0.2">
      <c r="A55" s="23" t="s">
        <v>53</v>
      </c>
      <c r="D55" s="32"/>
      <c r="E55" s="1"/>
      <c r="F55" s="22"/>
      <c r="G55" s="13"/>
    </row>
    <row r="56" spans="1:7" x14ac:dyDescent="0.2">
      <c r="G56" s="13"/>
    </row>
    <row r="57" spans="1:7" x14ac:dyDescent="0.2">
      <c r="A57" s="13"/>
      <c r="B57" s="13"/>
      <c r="C57" s="13"/>
      <c r="D57" s="58"/>
      <c r="E57" s="18" t="s">
        <v>34</v>
      </c>
      <c r="F57" s="50"/>
      <c r="G57" s="13"/>
    </row>
    <row r="58" spans="1:7" x14ac:dyDescent="0.2">
      <c r="D58" s="32"/>
      <c r="E58" s="1"/>
      <c r="F58" s="22"/>
      <c r="G58" s="13"/>
    </row>
    <row r="59" spans="1:7" x14ac:dyDescent="0.2">
      <c r="A59" s="18" t="s">
        <v>55</v>
      </c>
      <c r="B59" s="13"/>
      <c r="C59" s="13"/>
      <c r="D59" s="58"/>
      <c r="E59" s="18"/>
      <c r="F59" s="50"/>
      <c r="G59" s="13"/>
    </row>
    <row r="60" spans="1:7" x14ac:dyDescent="0.2">
      <c r="A60" s="13" t="s">
        <v>54</v>
      </c>
      <c r="B60" s="13" t="s">
        <v>62</v>
      </c>
      <c r="C60" s="19" t="s">
        <v>63</v>
      </c>
      <c r="D60" s="58">
        <v>3316</v>
      </c>
      <c r="E60" s="25">
        <v>3316</v>
      </c>
      <c r="F60" s="64">
        <v>3316</v>
      </c>
      <c r="G60" s="13"/>
    </row>
    <row r="61" spans="1:7" x14ac:dyDescent="0.2">
      <c r="A61" s="13"/>
      <c r="B61" s="13"/>
      <c r="C61" s="13"/>
      <c r="D61" s="58"/>
      <c r="E61" s="18" t="s">
        <v>34</v>
      </c>
      <c r="F61" s="50">
        <f>SUM(F60)</f>
        <v>3316</v>
      </c>
      <c r="G61" s="13"/>
    </row>
    <row r="62" spans="1:7" x14ac:dyDescent="0.2">
      <c r="A62" s="18" t="s">
        <v>57</v>
      </c>
      <c r="B62" s="13"/>
      <c r="C62" s="13"/>
      <c r="D62" s="58"/>
      <c r="E62" s="18"/>
      <c r="F62" s="50"/>
      <c r="G62" s="13"/>
    </row>
    <row r="63" spans="1:7" x14ac:dyDescent="0.2">
      <c r="A63" s="13" t="s">
        <v>10</v>
      </c>
      <c r="B63" s="13" t="s">
        <v>58</v>
      </c>
      <c r="C63" s="13">
        <v>2017</v>
      </c>
      <c r="D63" s="58">
        <v>8220</v>
      </c>
      <c r="E63" s="14">
        <v>8220</v>
      </c>
      <c r="F63" s="64">
        <v>8220</v>
      </c>
      <c r="G63" s="13"/>
    </row>
    <row r="64" spans="1:7" x14ac:dyDescent="0.2">
      <c r="A64" s="13" t="s">
        <v>10</v>
      </c>
      <c r="B64" s="13" t="s">
        <v>59</v>
      </c>
      <c r="C64" s="13"/>
      <c r="D64" s="58">
        <v>1147</v>
      </c>
      <c r="E64" s="14">
        <v>1147</v>
      </c>
      <c r="F64" s="64">
        <v>1147</v>
      </c>
      <c r="G64" s="13"/>
    </row>
    <row r="65" spans="1:8" x14ac:dyDescent="0.2">
      <c r="A65" s="13" t="s">
        <v>10</v>
      </c>
      <c r="B65" s="13" t="s">
        <v>60</v>
      </c>
      <c r="C65" s="13"/>
      <c r="D65" s="58">
        <v>541</v>
      </c>
      <c r="E65" s="14">
        <v>541</v>
      </c>
      <c r="F65" s="64">
        <v>541</v>
      </c>
      <c r="G65" s="13"/>
    </row>
    <row r="66" spans="1:8" x14ac:dyDescent="0.2">
      <c r="A66" s="13" t="s">
        <v>10</v>
      </c>
      <c r="B66" s="13" t="s">
        <v>59</v>
      </c>
      <c r="C66" s="13"/>
      <c r="D66" s="58">
        <v>403</v>
      </c>
      <c r="E66" s="14">
        <v>403</v>
      </c>
      <c r="F66" s="64">
        <v>403</v>
      </c>
      <c r="G66" s="13"/>
    </row>
    <row r="67" spans="1:8" x14ac:dyDescent="0.2">
      <c r="A67" s="13" t="s">
        <v>10</v>
      </c>
      <c r="B67" s="13" t="s">
        <v>61</v>
      </c>
      <c r="C67" s="13"/>
      <c r="D67" s="58">
        <v>100</v>
      </c>
      <c r="E67" s="14">
        <v>100</v>
      </c>
      <c r="F67" s="64">
        <v>100</v>
      </c>
      <c r="G67" s="13"/>
    </row>
    <row r="68" spans="1:8" x14ac:dyDescent="0.2">
      <c r="A68" s="13"/>
      <c r="B68" s="13"/>
      <c r="C68" s="13"/>
      <c r="D68" s="19"/>
      <c r="E68" s="13" t="s">
        <v>34</v>
      </c>
      <c r="F68" s="22">
        <f>SUM(F63:F67)</f>
        <v>10411</v>
      </c>
      <c r="G68" s="13"/>
    </row>
    <row r="69" spans="1:8" x14ac:dyDescent="0.2">
      <c r="A69" s="18" t="s">
        <v>64</v>
      </c>
      <c r="B69" s="13"/>
      <c r="C69" s="13"/>
      <c r="D69" s="58"/>
      <c r="E69" s="14"/>
      <c r="F69" s="51"/>
      <c r="G69" s="13"/>
    </row>
    <row r="70" spans="1:8" x14ac:dyDescent="0.2">
      <c r="A70" s="13" t="s">
        <v>9</v>
      </c>
      <c r="B70" s="13" t="s">
        <v>65</v>
      </c>
      <c r="C70" s="13">
        <v>2019</v>
      </c>
      <c r="D70" s="58">
        <v>1500</v>
      </c>
      <c r="E70" s="13"/>
      <c r="F70" s="64">
        <v>1500</v>
      </c>
      <c r="G70" s="13"/>
    </row>
    <row r="71" spans="1:8" x14ac:dyDescent="0.2">
      <c r="A71" s="13" t="s">
        <v>9</v>
      </c>
      <c r="B71" s="13" t="s">
        <v>67</v>
      </c>
      <c r="C71" s="13">
        <v>2019</v>
      </c>
      <c r="D71" s="58">
        <v>12000</v>
      </c>
      <c r="E71" s="18"/>
      <c r="F71" s="65">
        <v>12000</v>
      </c>
      <c r="G71" s="13"/>
    </row>
    <row r="72" spans="1:8" x14ac:dyDescent="0.2">
      <c r="A72" s="13"/>
      <c r="B72" s="13"/>
      <c r="C72" s="13"/>
      <c r="D72" s="58"/>
      <c r="E72" s="18" t="s">
        <v>66</v>
      </c>
      <c r="F72" s="50">
        <f>SUM(F70:F71)</f>
        <v>13500</v>
      </c>
      <c r="G72" s="13"/>
    </row>
    <row r="73" spans="1:8" x14ac:dyDescent="0.2">
      <c r="A73" s="18" t="s">
        <v>68</v>
      </c>
      <c r="B73" s="13"/>
      <c r="C73" s="13"/>
      <c r="D73" s="58"/>
      <c r="E73" s="1"/>
      <c r="F73" s="22"/>
      <c r="G73" s="13"/>
    </row>
    <row r="74" spans="1:8" x14ac:dyDescent="0.2">
      <c r="A74" s="42" t="s">
        <v>9</v>
      </c>
      <c r="B74" s="13" t="s">
        <v>69</v>
      </c>
      <c r="C74" s="13">
        <v>2021</v>
      </c>
      <c r="D74" s="67">
        <v>3525</v>
      </c>
      <c r="G74" s="13"/>
    </row>
    <row r="75" spans="1:8" x14ac:dyDescent="0.2">
      <c r="A75" s="42" t="s">
        <v>9</v>
      </c>
      <c r="B75" s="13" t="s">
        <v>71</v>
      </c>
      <c r="C75" s="13">
        <v>2021</v>
      </c>
      <c r="D75" s="67">
        <v>10000</v>
      </c>
      <c r="E75" s="1"/>
      <c r="F75" s="22"/>
      <c r="G75" s="13"/>
    </row>
    <row r="76" spans="1:8" x14ac:dyDescent="0.2">
      <c r="A76" s="42" t="s">
        <v>9</v>
      </c>
      <c r="B76" s="13" t="s">
        <v>72</v>
      </c>
      <c r="C76" s="13">
        <v>2021</v>
      </c>
      <c r="D76" s="67">
        <v>14886</v>
      </c>
      <c r="E76" s="41" t="s">
        <v>70</v>
      </c>
      <c r="F76" s="50">
        <f>SUM(D74:D76)</f>
        <v>28411</v>
      </c>
      <c r="G76" s="13" t="s">
        <v>84</v>
      </c>
    </row>
    <row r="77" spans="1:8" x14ac:dyDescent="0.2">
      <c r="A77" s="42"/>
      <c r="B77" s="42"/>
      <c r="C77" s="42"/>
      <c r="D77" s="32"/>
      <c r="E77" s="1"/>
      <c r="F77" s="22"/>
      <c r="G77" s="13"/>
    </row>
    <row r="78" spans="1:8" ht="16" x14ac:dyDescent="0.2">
      <c r="A78" s="45" t="s">
        <v>73</v>
      </c>
      <c r="B78" s="42"/>
      <c r="C78" s="42"/>
      <c r="D78" s="32"/>
      <c r="E78" s="1"/>
      <c r="F78" s="22"/>
      <c r="G78" s="13"/>
    </row>
    <row r="79" spans="1:8" x14ac:dyDescent="0.2">
      <c r="A79" s="13" t="s">
        <v>9</v>
      </c>
      <c r="B79" s="13" t="s">
        <v>74</v>
      </c>
      <c r="C79" s="13">
        <v>2023</v>
      </c>
      <c r="D79" s="67">
        <v>2500</v>
      </c>
      <c r="G79" s="43"/>
      <c r="H79" s="37"/>
    </row>
    <row r="80" spans="1:8" x14ac:dyDescent="0.2">
      <c r="A80" s="13" t="s">
        <v>9</v>
      </c>
      <c r="B80" s="13" t="s">
        <v>75</v>
      </c>
      <c r="C80" s="13">
        <v>2022</v>
      </c>
      <c r="D80" s="67">
        <v>5340</v>
      </c>
      <c r="G80" s="43" t="s">
        <v>83</v>
      </c>
      <c r="H80" s="37"/>
    </row>
    <row r="81" spans="1:7" x14ac:dyDescent="0.2">
      <c r="A81" s="13" t="s">
        <v>9</v>
      </c>
      <c r="B81" s="43" t="s">
        <v>77</v>
      </c>
      <c r="C81" s="44">
        <v>2022</v>
      </c>
      <c r="D81" s="66">
        <v>364</v>
      </c>
      <c r="E81" s="41" t="s">
        <v>76</v>
      </c>
      <c r="F81" s="52">
        <f>SUM(D79:D81)</f>
        <v>8204</v>
      </c>
      <c r="G81" s="13"/>
    </row>
    <row r="82" spans="1:7" x14ac:dyDescent="0.2">
      <c r="B82" s="37"/>
      <c r="C82" s="38"/>
      <c r="D82" s="59"/>
      <c r="E82" s="1"/>
      <c r="F82" s="46"/>
      <c r="G82" s="13"/>
    </row>
    <row r="83" spans="1:7" ht="16" x14ac:dyDescent="0.2">
      <c r="A83" s="47" t="s">
        <v>78</v>
      </c>
      <c r="B83" s="37"/>
      <c r="C83" s="38"/>
      <c r="D83" s="59"/>
      <c r="E83" s="1"/>
      <c r="F83" s="46"/>
      <c r="G83" s="13"/>
    </row>
    <row r="84" spans="1:7" x14ac:dyDescent="0.2">
      <c r="A84" s="13" t="s">
        <v>9</v>
      </c>
      <c r="B84" s="43" t="s">
        <v>81</v>
      </c>
      <c r="C84" s="44">
        <v>2023</v>
      </c>
      <c r="D84" s="66">
        <v>697.08</v>
      </c>
      <c r="E84" s="1"/>
      <c r="F84" s="46"/>
      <c r="G84" s="13"/>
    </row>
    <row r="85" spans="1:7" x14ac:dyDescent="0.2">
      <c r="A85" s="13" t="s">
        <v>9</v>
      </c>
      <c r="B85" s="43" t="s">
        <v>79</v>
      </c>
      <c r="C85" s="44">
        <v>2023</v>
      </c>
      <c r="D85" s="66">
        <v>3150</v>
      </c>
      <c r="E85" s="1"/>
      <c r="F85" s="46"/>
      <c r="G85" s="13"/>
    </row>
    <row r="86" spans="1:7" x14ac:dyDescent="0.2">
      <c r="A86" s="13" t="s">
        <v>9</v>
      </c>
      <c r="B86" s="43" t="s">
        <v>80</v>
      </c>
      <c r="C86" s="44">
        <v>2023</v>
      </c>
      <c r="D86" s="66">
        <v>550</v>
      </c>
      <c r="E86" s="18" t="s">
        <v>82</v>
      </c>
      <c r="F86" s="60">
        <f>SUM(D84:D86)</f>
        <v>4397.08</v>
      </c>
      <c r="G86" s="13"/>
    </row>
    <row r="87" spans="1:7" x14ac:dyDescent="0.2">
      <c r="B87" s="37"/>
      <c r="C87" s="38"/>
      <c r="D87" s="59"/>
      <c r="E87" s="1"/>
      <c r="F87" s="46"/>
      <c r="G87" s="13"/>
    </row>
    <row r="88" spans="1:7" ht="16" x14ac:dyDescent="0.2">
      <c r="A88" s="47" t="s">
        <v>86</v>
      </c>
      <c r="B88" s="37"/>
      <c r="C88" s="38"/>
      <c r="D88" s="59"/>
      <c r="E88" s="1"/>
      <c r="F88" s="46"/>
      <c r="G88" s="13"/>
    </row>
    <row r="89" spans="1:7" x14ac:dyDescent="0.2">
      <c r="A89" s="13" t="s">
        <v>9</v>
      </c>
      <c r="B89" s="43" t="s">
        <v>87</v>
      </c>
      <c r="C89" s="44">
        <v>2025</v>
      </c>
      <c r="D89" s="66">
        <v>1859</v>
      </c>
      <c r="E89" s="18"/>
      <c r="F89" s="60">
        <v>1859</v>
      </c>
      <c r="G89" s="13"/>
    </row>
    <row r="90" spans="1:7" x14ac:dyDescent="0.2">
      <c r="B90" s="37"/>
      <c r="C90" s="38"/>
      <c r="D90" s="59"/>
      <c r="E90" s="1"/>
      <c r="F90" s="46"/>
      <c r="G90" s="13"/>
    </row>
    <row r="91" spans="1:7" ht="20" thickBot="1" x14ac:dyDescent="0.3">
      <c r="B91" s="37"/>
      <c r="C91" s="61" t="s">
        <v>88</v>
      </c>
      <c r="D91" s="62">
        <f>SUM(D9:D89)</f>
        <v>470089.64000000007</v>
      </c>
      <c r="E91" s="45" t="s">
        <v>89</v>
      </c>
      <c r="F91" s="68">
        <f>SUM(F40+F54+F61+F68+F72+F76+F81+F86+F89)</f>
        <v>299933.67</v>
      </c>
      <c r="G91" s="13"/>
    </row>
    <row r="92" spans="1:7" ht="16" thickTop="1" x14ac:dyDescent="0.2">
      <c r="D92" s="32"/>
      <c r="E92" s="39"/>
      <c r="F92" s="40"/>
    </row>
    <row r="93" spans="1:7" x14ac:dyDescent="0.2">
      <c r="D93" s="32"/>
      <c r="F93" s="2"/>
    </row>
    <row r="94" spans="1:7" x14ac:dyDescent="0.2">
      <c r="D94" s="32"/>
      <c r="F94" s="2"/>
    </row>
    <row r="95" spans="1:7" x14ac:dyDescent="0.2">
      <c r="D95" s="32"/>
      <c r="F95" s="2"/>
    </row>
    <row r="96" spans="1:7" x14ac:dyDescent="0.2">
      <c r="D96" s="32"/>
      <c r="F96" s="2"/>
    </row>
    <row r="97" spans="3:6" x14ac:dyDescent="0.2">
      <c r="D97" s="32"/>
      <c r="F97" s="2"/>
    </row>
    <row r="98" spans="3:6" x14ac:dyDescent="0.2">
      <c r="D98" s="32"/>
      <c r="F98" s="2"/>
    </row>
    <row r="99" spans="3:6" x14ac:dyDescent="0.2">
      <c r="D99" s="32"/>
      <c r="F99" s="2"/>
    </row>
    <row r="100" spans="3:6" x14ac:dyDescent="0.2">
      <c r="D100" s="32"/>
      <c r="F100" s="2"/>
    </row>
    <row r="101" spans="3:6" x14ac:dyDescent="0.2">
      <c r="D101" s="32"/>
      <c r="E101" s="3"/>
      <c r="F101" s="2"/>
    </row>
    <row r="102" spans="3:6" x14ac:dyDescent="0.2">
      <c r="C102" s="7"/>
      <c r="D102" s="33"/>
    </row>
    <row r="104" spans="3:6" x14ac:dyDescent="0.2">
      <c r="C104" s="8"/>
    </row>
    <row r="105" spans="3:6" x14ac:dyDescent="0.2">
      <c r="D105" s="30"/>
    </row>
    <row r="106" spans="3:6" x14ac:dyDescent="0.2">
      <c r="D106" s="30"/>
    </row>
    <row r="107" spans="3:6" x14ac:dyDescent="0.2">
      <c r="D107" s="30"/>
    </row>
    <row r="108" spans="3:6" x14ac:dyDescent="0.2">
      <c r="D108" s="30"/>
    </row>
    <row r="109" spans="3:6" x14ac:dyDescent="0.2">
      <c r="C109" s="4"/>
      <c r="D109" s="35"/>
    </row>
    <row r="111" spans="3:6" x14ac:dyDescent="0.2">
      <c r="C111" s="5"/>
      <c r="D111" s="36"/>
    </row>
  </sheetData>
  <pageMargins left="0.39370078740157483" right="0.39370078740157483" top="0.74803149606299213" bottom="0.74803149606299213" header="0.31496062992125984" footer="0.31496062992125984"/>
  <pageSetup paperSize="9" scale="59" orientation="portrait" horizontalDpi="4294967293" verticalDpi="4294967293" copies="2"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5:E31"/>
  <sheetViews>
    <sheetView topLeftCell="A11" workbookViewId="0">
      <selection activeCell="E16" sqref="E16"/>
    </sheetView>
  </sheetViews>
  <sheetFormatPr baseColWidth="10" defaultColWidth="8.83203125" defaultRowHeight="15" x14ac:dyDescent="0.2"/>
  <sheetData>
    <row r="5" spans="1:5" x14ac:dyDescent="0.2">
      <c r="A5">
        <v>41.48</v>
      </c>
    </row>
    <row r="6" spans="1:5" x14ac:dyDescent="0.2">
      <c r="A6">
        <v>146.74</v>
      </c>
    </row>
    <row r="7" spans="1:5" x14ac:dyDescent="0.2">
      <c r="A7">
        <v>19.899999999999999</v>
      </c>
    </row>
    <row r="8" spans="1:5" x14ac:dyDescent="0.2">
      <c r="A8">
        <v>116.05</v>
      </c>
    </row>
    <row r="9" spans="1:5" x14ac:dyDescent="0.2">
      <c r="A9">
        <v>38.72</v>
      </c>
    </row>
    <row r="10" spans="1:5" x14ac:dyDescent="0.2">
      <c r="A10">
        <v>73.930000000000007</v>
      </c>
    </row>
    <row r="11" spans="1:5" x14ac:dyDescent="0.2">
      <c r="A11">
        <v>226.07</v>
      </c>
    </row>
    <row r="12" spans="1:5" x14ac:dyDescent="0.2">
      <c r="A12">
        <v>3.15</v>
      </c>
    </row>
    <row r="13" spans="1:5" x14ac:dyDescent="0.2">
      <c r="A13">
        <v>104.02</v>
      </c>
    </row>
    <row r="14" spans="1:5" x14ac:dyDescent="0.2">
      <c r="A14">
        <v>65</v>
      </c>
    </row>
    <row r="15" spans="1:5" x14ac:dyDescent="0.2">
      <c r="A15">
        <v>109</v>
      </c>
      <c r="E15">
        <f>SUM(18*180)</f>
        <v>3240</v>
      </c>
    </row>
    <row r="16" spans="1:5" x14ac:dyDescent="0.2">
      <c r="A16">
        <v>315</v>
      </c>
    </row>
    <row r="17" spans="1:2" x14ac:dyDescent="0.2">
      <c r="A17">
        <v>52.09</v>
      </c>
    </row>
    <row r="18" spans="1:2" x14ac:dyDescent="0.2">
      <c r="A18">
        <v>16.54</v>
      </c>
    </row>
    <row r="19" spans="1:2" x14ac:dyDescent="0.2">
      <c r="A19">
        <v>122.4</v>
      </c>
    </row>
    <row r="20" spans="1:2" x14ac:dyDescent="0.2">
      <c r="A20">
        <v>168.89</v>
      </c>
    </row>
    <row r="21" spans="1:2" x14ac:dyDescent="0.2">
      <c r="A21">
        <v>69.709999999999994</v>
      </c>
    </row>
    <row r="22" spans="1:2" x14ac:dyDescent="0.2">
      <c r="A22">
        <v>116.05</v>
      </c>
    </row>
    <row r="23" spans="1:2" x14ac:dyDescent="0.2">
      <c r="A23">
        <v>10.81</v>
      </c>
    </row>
    <row r="24" spans="1:2" x14ac:dyDescent="0.2">
      <c r="A24">
        <v>104.6</v>
      </c>
    </row>
    <row r="25" spans="1:2" x14ac:dyDescent="0.2">
      <c r="A25">
        <v>15.83</v>
      </c>
    </row>
    <row r="26" spans="1:2" x14ac:dyDescent="0.2">
      <c r="A26">
        <v>250.06</v>
      </c>
    </row>
    <row r="27" spans="1:2" x14ac:dyDescent="0.2">
      <c r="A27">
        <v>160.66999999999999</v>
      </c>
    </row>
    <row r="28" spans="1:2" x14ac:dyDescent="0.2">
      <c r="A28">
        <v>61.19</v>
      </c>
    </row>
    <row r="29" spans="1:2" x14ac:dyDescent="0.2">
      <c r="A29">
        <v>25.56</v>
      </c>
    </row>
    <row r="30" spans="1:2" x14ac:dyDescent="0.2">
      <c r="A30">
        <v>20.27</v>
      </c>
    </row>
    <row r="31" spans="1:2" x14ac:dyDescent="0.2">
      <c r="A31" s="1">
        <f>SUM(A5:A30)</f>
        <v>2453.73</v>
      </c>
      <c r="B31" s="1" t="s">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Cole</dc:creator>
  <cp:lastModifiedBy>Oliver White</cp:lastModifiedBy>
  <cp:lastPrinted>2023-10-17T10:56:08Z</cp:lastPrinted>
  <dcterms:created xsi:type="dcterms:W3CDTF">2007-10-31T11:15:37Z</dcterms:created>
  <dcterms:modified xsi:type="dcterms:W3CDTF">2025-06-09T14:15:37Z</dcterms:modified>
</cp:coreProperties>
</file>